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2620" windowHeight="13500"/>
  </bookViews>
  <sheets>
    <sheet name="จัดสรรงยประมาณ 2569" sheetId="1" r:id="rId1"/>
  </sheets>
  <calcPr calcId="145621"/>
</workbook>
</file>

<file path=xl/calcChain.xml><?xml version="1.0" encoding="utf-8"?>
<calcChain xmlns="http://schemas.openxmlformats.org/spreadsheetml/2006/main">
  <c r="G42" i="1" l="1"/>
  <c r="I11" i="1"/>
  <c r="I12" i="1"/>
  <c r="I13" i="1"/>
  <c r="I14" i="1"/>
  <c r="I17" i="1"/>
  <c r="I18" i="1"/>
  <c r="I19" i="1"/>
  <c r="I20" i="1"/>
  <c r="I21" i="1"/>
  <c r="I23" i="1"/>
  <c r="I25" i="1"/>
  <c r="I32" i="1"/>
  <c r="I34" i="1"/>
  <c r="I10" i="1"/>
  <c r="E42" i="1"/>
  <c r="E35" i="1"/>
  <c r="E24" i="1"/>
  <c r="E27" i="1" s="1"/>
  <c r="G24" i="1"/>
  <c r="G27" i="1" s="1"/>
  <c r="F24" i="1"/>
  <c r="F27" i="1" s="1"/>
  <c r="G35" i="1"/>
  <c r="H35" i="1" s="1"/>
  <c r="D35" i="1"/>
  <c r="D24" i="1"/>
  <c r="D27" i="1" s="1"/>
  <c r="I27" i="1" l="1"/>
  <c r="I42" i="1"/>
  <c r="H24" i="1"/>
  <c r="H27" i="1"/>
  <c r="I24" i="1"/>
  <c r="H42" i="1"/>
  <c r="I35" i="1"/>
  <c r="D42" i="1"/>
</calcChain>
</file>

<file path=xl/sharedStrings.xml><?xml version="1.0" encoding="utf-8"?>
<sst xmlns="http://schemas.openxmlformats.org/spreadsheetml/2006/main" count="102" uniqueCount="62">
  <si>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</si>
  <si>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</si>
  <si>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</si>
  <si>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</si>
  <si>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</si>
  <si>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</si>
  <si>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</si>
  <si>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</si>
  <si>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</si>
  <si>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</si>
  <si>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</si>
  <si>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</si>
  <si>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</si>
  <si>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</si>
  <si>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</si>
  <si>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</si>
  <si>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กิจกรรมการบังคับใช้กฎหมายและบริการประชาชน</t>
  </si>
  <si>
    <t>รวมงบดำเนินงาน</t>
  </si>
  <si>
    <t>กิจกรรมการปฏิรูประบบงานสอบสวนและการบังคับใช้กฎหมาย</t>
  </si>
  <si>
    <t>ลำดับที่</t>
  </si>
  <si>
    <t>โครงการ : ปฏิรูประบบงานตำรวจ</t>
  </si>
  <si>
    <t>โครงการ : การบังคับใช้กฎหมาย อำนวยความยุติธรรมและบริการประชาชน</t>
  </si>
  <si>
    <t>สำหรับงานสอบสวน</t>
  </si>
  <si>
    <t>สำหรับงานป้องกันปราบปรามสืบสวน</t>
  </si>
  <si>
    <t>รวมเงิน</t>
  </si>
  <si>
    <t>ค่าอาหารว่าง</t>
  </si>
  <si>
    <t>ค่าวิทยากร</t>
  </si>
  <si>
    <t>พ.ร.บ.งบประมาณรายจ่ายประจำปีงบประมาณ พ.ศ.2569</t>
  </si>
  <si>
    <t xml:space="preserve">        โครงการเพิ่มประสิทธิภาพงานป้องกันปราบปรามอาชญากรรม</t>
  </si>
  <si>
    <t xml:space="preserve">       - ค่าตอบแทนใช้สอย และวัสดุ</t>
  </si>
  <si>
    <t>ชื่อโครงการ/กิจกรรม</t>
  </si>
  <si>
    <t>ผลการดำเนินงาน</t>
  </si>
  <si>
    <t>งบประมาณที่ได้</t>
  </si>
  <si>
    <t>ผลการเบิกจ่าย</t>
  </si>
  <si>
    <t>คิดเป็นร้อยละ</t>
  </si>
  <si>
    <t>ปัญหา อุปสรรค แนวทางแก้ไข</t>
  </si>
  <si>
    <t>ไม่มีปัญหาข้อขัดข้อง</t>
  </si>
  <si>
    <t>รอการเปิกจ่ายไตรมาส 3 และ 4</t>
  </si>
  <si>
    <t>ไตรมาส 2</t>
  </si>
  <si>
    <t>ไตรมาส 1</t>
  </si>
  <si>
    <t>คงเหลือ</t>
  </si>
  <si>
    <t>ผู้ตรวจรายงาน</t>
  </si>
  <si>
    <t>พ.ต.ท.</t>
  </si>
  <si>
    <t>หน่วยปรับแผนจัดสรร</t>
  </si>
  <si>
    <t>งบประมาณไม่เพียงพอ จึงปรับแผนการจัดสรรการใช้จ่ายเพิ่มจาก OT มาเป็นค่าสาธารณูปโภค</t>
  </si>
  <si>
    <t>(ต.ค.-ธ.ค.68)</t>
  </si>
  <si>
    <t>ม.ค.-มี.ค.69</t>
  </si>
  <si>
    <t>เบิกจ่ายงบประมาณครบถ้วน</t>
  </si>
  <si>
    <t xml:space="preserve">รายงานผลการใช้จ่ายงบประมาณ ไตรมาส 1-2
สถานีตำรวจภูธรหนองโสน
ประจำปีงบประมาณ พ.ศ. 2569  ไตรมาส 1-2 </t>
  </si>
  <si>
    <t>กองทุนเพื่อความปลอดภัยในการใช้รถใช้ถนนประจำจังหวัดพิจิตร</t>
  </si>
  <si>
    <t>บรรลุเบ้าหมาย</t>
  </si>
  <si>
    <t xml:space="preserve"> -</t>
  </si>
  <si>
    <t>ค่าอาหารกลางวัน</t>
  </si>
  <si>
    <t>โครงการ"ขับขี่ปลอดภัยในวัยทำงาน และวัยสูงอายุ"</t>
  </si>
  <si>
    <t>ตำรวจภูธรจังหวัดพิจิตร</t>
  </si>
  <si>
    <t>( ธยดล มากทรัพย์ )</t>
  </si>
  <si>
    <t>สว.อก.สภ.หนองโสน</t>
  </si>
  <si>
    <t>ตรวจแล้วถูกต้อง</t>
  </si>
  <si>
    <t>( สายัณห์  จันศรี)</t>
  </si>
  <si>
    <t>ผกก.สภ.หนองโสน</t>
  </si>
  <si>
    <t xml:space="preserve">       พ.ต.อ.</t>
  </si>
  <si>
    <t>ปรับจากค่าเบี้ยเลี้ยง ค่าซ่อมแซม ค่าวัสดุสำนักงาน วัสดุจราจร มาเป็นค่าสาธารณูปโภค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</si>
</sst>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0;[Red]0.00"/>
    <numFmt numFmtId="166" formatCode="#,##0.00;[Red]#,##0.00"/>
  </numFmts>
  <fonts count="20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0"/>
      <name val="Arial"/>
      <family val="2"/>
    </font>
    <font>
      <sz val="8"/>
      <name val="Tahoma"/>
      <family val="2"/>
      <scheme val="minor"/>
    </font>
    <font>
      <sz val="22"/>
      <color theme="1"/>
      <name val="Angsana New"/>
      <family val="1"/>
      <charset val="222"/>
    </font>
    <font>
      <b/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8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b/>
      <sz val="18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b/>
      <sz val="16"/>
      <name val="Angsana New"/>
      <family val="1"/>
    </font>
    <font>
      <sz val="18"/>
      <color theme="1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theme="6"/>
        <bgColor rgb="FF3F3151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vertical="top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164" fontId="2" fillId="0" borderId="6" xfId="1" applyFont="1" applyBorder="1"/>
    <xf numFmtId="0" fontId="2" fillId="0" borderId="6" xfId="0" applyFont="1" applyBorder="1" applyAlignment="1">
      <alignment horizontal="left"/>
    </xf>
    <xf numFmtId="0" fontId="3" fillId="4" borderId="6" xfId="0" applyFont="1" applyFill="1" applyBorder="1"/>
    <xf numFmtId="0" fontId="2" fillId="5" borderId="14" xfId="0" applyFont="1" applyFill="1" applyBorder="1" applyAlignment="1">
      <alignment horizontal="center"/>
    </xf>
    <xf numFmtId="0" fontId="2" fillId="4" borderId="5" xfId="0" applyFont="1" applyFill="1" applyBorder="1"/>
    <xf numFmtId="0" fontId="3" fillId="7" borderId="6" xfId="0" applyFont="1" applyFill="1" applyBorder="1"/>
    <xf numFmtId="0" fontId="2" fillId="7" borderId="6" xfId="0" applyFont="1" applyFill="1" applyBorder="1"/>
    <xf numFmtId="164" fontId="2" fillId="7" borderId="6" xfId="1" applyFont="1" applyFill="1" applyBorder="1"/>
    <xf numFmtId="0" fontId="2" fillId="8" borderId="6" xfId="0" applyFont="1" applyFill="1" applyBorder="1"/>
    <xf numFmtId="0" fontId="2" fillId="6" borderId="5" xfId="0" applyFont="1" applyFill="1" applyBorder="1"/>
    <xf numFmtId="0" fontId="2" fillId="6" borderId="16" xfId="0" applyFont="1" applyFill="1" applyBorder="1"/>
    <xf numFmtId="0" fontId="2" fillId="3" borderId="5" xfId="0" applyFont="1" applyFill="1" applyBorder="1"/>
    <xf numFmtId="0" fontId="2" fillId="5" borderId="12" xfId="0" applyFont="1" applyFill="1" applyBorder="1"/>
    <xf numFmtId="164" fontId="2" fillId="5" borderId="6" xfId="1" applyFont="1" applyFill="1" applyBorder="1"/>
    <xf numFmtId="0" fontId="2" fillId="4" borderId="6" xfId="0" applyFont="1" applyFill="1" applyBorder="1"/>
    <xf numFmtId="164" fontId="2" fillId="4" borderId="6" xfId="1" applyFont="1" applyFill="1" applyBorder="1"/>
    <xf numFmtId="0" fontId="2" fillId="5" borderId="6" xfId="0" applyFont="1" applyFill="1" applyBorder="1"/>
    <xf numFmtId="0" fontId="3" fillId="10" borderId="6" xfId="0" applyFont="1" applyFill="1" applyBorder="1" applyAlignment="1">
      <alignment horizontal="left"/>
    </xf>
    <xf numFmtId="0" fontId="3" fillId="10" borderId="6" xfId="0" applyFont="1" applyFill="1" applyBorder="1"/>
    <xf numFmtId="0" fontId="2" fillId="5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11" borderId="6" xfId="0" applyFont="1" applyFill="1" applyBorder="1"/>
    <xf numFmtId="164" fontId="2" fillId="11" borderId="6" xfId="1" applyFont="1" applyFill="1" applyBorder="1"/>
    <xf numFmtId="0" fontId="3" fillId="11" borderId="6" xfId="0" applyFont="1" applyFill="1" applyBorder="1"/>
    <xf numFmtId="0" fontId="2" fillId="11" borderId="12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164" fontId="2" fillId="0" borderId="6" xfId="1" applyFont="1" applyBorder="1" applyAlignment="1">
      <alignment horizontal="center"/>
    </xf>
    <xf numFmtId="164" fontId="2" fillId="7" borderId="6" xfId="1" applyFont="1" applyFill="1" applyBorder="1" applyAlignment="1">
      <alignment horizontal="center"/>
    </xf>
    <xf numFmtId="164" fontId="2" fillId="8" borderId="6" xfId="1" applyFont="1" applyFill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5" fontId="7" fillId="0" borderId="6" xfId="1" applyNumberFormat="1" applyFont="1" applyBorder="1"/>
    <xf numFmtId="166" fontId="8" fillId="0" borderId="6" xfId="3" applyNumberFormat="1" applyFont="1" applyBorder="1"/>
    <xf numFmtId="166" fontId="8" fillId="0" borderId="6" xfId="1" applyNumberFormat="1" applyFont="1" applyBorder="1"/>
    <xf numFmtId="166" fontId="8" fillId="0" borderId="6" xfId="1" applyNumberFormat="1" applyFont="1" applyBorder="1" applyAlignment="1">
      <alignment horizontal="right"/>
    </xf>
    <xf numFmtId="166" fontId="2" fillId="0" borderId="6" xfId="1" applyNumberFormat="1" applyFont="1" applyBorder="1"/>
    <xf numFmtId="166" fontId="2" fillId="7" borderId="6" xfId="1" applyNumberFormat="1" applyFont="1" applyFill="1" applyBorder="1"/>
    <xf numFmtId="166" fontId="8" fillId="7" borderId="6" xfId="3" applyNumberFormat="1" applyFont="1" applyFill="1" applyBorder="1"/>
    <xf numFmtId="166" fontId="8" fillId="7" borderId="6" xfId="1" applyNumberFormat="1" applyFont="1" applyFill="1" applyBorder="1"/>
    <xf numFmtId="166" fontId="3" fillId="7" borderId="6" xfId="1" applyNumberFormat="1" applyFont="1" applyFill="1" applyBorder="1"/>
    <xf numFmtId="166" fontId="2" fillId="5" borderId="6" xfId="1" applyNumberFormat="1" applyFont="1" applyFill="1" applyBorder="1"/>
    <xf numFmtId="166" fontId="8" fillId="5" borderId="6" xfId="3" applyNumberFormat="1" applyFont="1" applyFill="1" applyBorder="1"/>
    <xf numFmtId="166" fontId="2" fillId="4" borderId="6" xfId="1" applyNumberFormat="1" applyFont="1" applyFill="1" applyBorder="1"/>
    <xf numFmtId="166" fontId="8" fillId="4" borderId="6" xfId="3" applyNumberFormat="1" applyFont="1" applyFill="1" applyBorder="1"/>
    <xf numFmtId="166" fontId="8" fillId="4" borderId="6" xfId="1" applyNumberFormat="1" applyFont="1" applyFill="1" applyBorder="1"/>
    <xf numFmtId="166" fontId="2" fillId="11" borderId="6" xfId="1" applyNumberFormat="1" applyFont="1" applyFill="1" applyBorder="1"/>
    <xf numFmtId="166" fontId="8" fillId="11" borderId="6" xfId="3" applyNumberFormat="1" applyFont="1" applyFill="1" applyBorder="1"/>
    <xf numFmtId="166" fontId="8" fillId="11" borderId="6" xfId="1" applyNumberFormat="1" applyFont="1" applyFill="1" applyBorder="1"/>
    <xf numFmtId="166" fontId="3" fillId="7" borderId="6" xfId="1" applyNumberFormat="1" applyFont="1" applyFill="1" applyBorder="1" applyAlignment="1">
      <alignment vertical="center" wrapText="1"/>
    </xf>
    <xf numFmtId="166" fontId="2" fillId="11" borderId="6" xfId="1" applyNumberFormat="1" applyFont="1" applyFill="1" applyBorder="1" applyAlignment="1">
      <alignment horizontal="center"/>
    </xf>
    <xf numFmtId="166" fontId="8" fillId="11" borderId="6" xfId="3" applyNumberFormat="1" applyFont="1" applyFill="1" applyBorder="1" applyAlignment="1">
      <alignment horizontal="center"/>
    </xf>
    <xf numFmtId="166" fontId="8" fillId="11" borderId="6" xfId="1" applyNumberFormat="1" applyFont="1" applyFill="1" applyBorder="1" applyAlignment="1">
      <alignment horizontal="center"/>
    </xf>
    <xf numFmtId="166" fontId="3" fillId="8" borderId="6" xfId="1" applyNumberFormat="1" applyFont="1" applyFill="1" applyBorder="1" applyAlignment="1">
      <alignment vertical="center" wrapText="1"/>
    </xf>
    <xf numFmtId="166" fontId="8" fillId="8" borderId="6" xfId="3" applyNumberFormat="1" applyFont="1" applyFill="1" applyBorder="1"/>
    <xf numFmtId="166" fontId="8" fillId="8" borderId="6" xfId="1" applyNumberFormat="1" applyFont="1" applyFill="1" applyBorder="1"/>
    <xf numFmtId="166" fontId="2" fillId="11" borderId="6" xfId="1" applyNumberFormat="1" applyFont="1" applyFill="1" applyBorder="1" applyAlignment="1">
      <alignment vertical="center" wrapText="1"/>
    </xf>
    <xf numFmtId="166" fontId="8" fillId="7" borderId="6" xfId="1" applyNumberFormat="1" applyFont="1" applyFill="1" applyBorder="1" applyAlignment="1">
      <alignment horizontal="right"/>
    </xf>
    <xf numFmtId="165" fontId="7" fillId="7" borderId="6" xfId="1" applyNumberFormat="1" applyFont="1" applyFill="1" applyBorder="1"/>
    <xf numFmtId="165" fontId="7" fillId="8" borderId="6" xfId="1" applyNumberFormat="1" applyFont="1" applyFill="1" applyBorder="1"/>
    <xf numFmtId="0" fontId="11" fillId="0" borderId="0" xfId="0" applyFont="1"/>
    <xf numFmtId="0" fontId="2" fillId="3" borderId="9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3" borderId="11" xfId="0" applyFont="1" applyFill="1" applyBorder="1"/>
    <xf numFmtId="164" fontId="12" fillId="12" borderId="6" xfId="1" applyFont="1" applyFill="1" applyBorder="1" applyAlignment="1">
      <alignment horizontal="left"/>
    </xf>
    <xf numFmtId="166" fontId="8" fillId="8" borderId="6" xfId="1" applyNumberFormat="1" applyFont="1" applyFill="1" applyBorder="1" applyAlignment="1">
      <alignment horizontal="right"/>
    </xf>
    <xf numFmtId="164" fontId="2" fillId="5" borderId="6" xfId="1" applyFont="1" applyFill="1" applyBorder="1" applyAlignment="1">
      <alignment horizontal="center"/>
    </xf>
    <xf numFmtId="0" fontId="2" fillId="0" borderId="0" xfId="0" applyFont="1"/>
    <xf numFmtId="0" fontId="10" fillId="0" borderId="0" xfId="0" applyFont="1"/>
    <xf numFmtId="4" fontId="10" fillId="0" borderId="16" xfId="0" applyNumberFormat="1" applyFont="1" applyBorder="1"/>
    <xf numFmtId="4" fontId="14" fillId="0" borderId="16" xfId="0" applyNumberFormat="1" applyFont="1" applyBorder="1"/>
    <xf numFmtId="4" fontId="15" fillId="0" borderId="16" xfId="0" applyNumberFormat="1" applyFont="1" applyBorder="1"/>
    <xf numFmtId="4" fontId="10" fillId="0" borderId="16" xfId="0" applyNumberFormat="1" applyFont="1" applyBorder="1" applyAlignment="1">
      <alignment vertical="center"/>
    </xf>
    <xf numFmtId="4" fontId="10" fillId="0" borderId="16" xfId="0" applyNumberFormat="1" applyFont="1" applyBorder="1" applyAlignment="1">
      <alignment horizontal="right"/>
    </xf>
    <xf numFmtId="4" fontId="10" fillId="0" borderId="16" xfId="0" applyNumberFormat="1" applyFont="1" applyBorder="1" applyAlignment="1"/>
    <xf numFmtId="4" fontId="10" fillId="0" borderId="16" xfId="0" applyNumberFormat="1" applyFont="1" applyBorder="1" applyAlignment="1">
      <alignment horizontal="right" vertical="center"/>
    </xf>
    <xf numFmtId="4" fontId="10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0" fontId="2" fillId="6" borderId="6" xfId="0" applyFont="1" applyFill="1" applyBorder="1"/>
    <xf numFmtId="4" fontId="16" fillId="13" borderId="16" xfId="0" applyNumberFormat="1" applyFont="1" applyFill="1" applyBorder="1" applyAlignment="1">
      <alignment horizontal="right"/>
    </xf>
    <xf numFmtId="4" fontId="10" fillId="13" borderId="16" xfId="0" applyNumberFormat="1" applyFont="1" applyFill="1" applyBorder="1" applyAlignment="1">
      <alignment horizontal="right"/>
    </xf>
    <xf numFmtId="4" fontId="10" fillId="13" borderId="16" xfId="0" applyNumberFormat="1" applyFont="1" applyFill="1" applyBorder="1" applyAlignment="1"/>
    <xf numFmtId="0" fontId="10" fillId="0" borderId="16" xfId="0" applyFont="1" applyFill="1" applyBorder="1"/>
    <xf numFmtId="0" fontId="15" fillId="0" borderId="16" xfId="0" applyFont="1" applyBorder="1" applyAlignment="1">
      <alignment horizontal="center"/>
    </xf>
    <xf numFmtId="4" fontId="15" fillId="0" borderId="16" xfId="0" applyNumberFormat="1" applyFont="1" applyBorder="1" applyAlignment="1">
      <alignment horizontal="center"/>
    </xf>
    <xf numFmtId="4" fontId="15" fillId="0" borderId="16" xfId="0" applyNumberFormat="1" applyFont="1" applyBorder="1" applyAlignment="1"/>
    <xf numFmtId="0" fontId="9" fillId="5" borderId="16" xfId="0" applyFont="1" applyFill="1" applyBorder="1" applyAlignment="1">
      <alignment horizontal="left"/>
    </xf>
    <xf numFmtId="0" fontId="9" fillId="11" borderId="16" xfId="0" applyFont="1" applyFill="1" applyBorder="1" applyAlignment="1">
      <alignment horizontal="left"/>
    </xf>
    <xf numFmtId="0" fontId="9" fillId="11" borderId="16" xfId="0" applyFont="1" applyFill="1" applyBorder="1" applyAlignment="1">
      <alignment horizontal="center"/>
    </xf>
    <xf numFmtId="0" fontId="13" fillId="6" borderId="0" xfId="0" applyFont="1" applyFill="1"/>
    <xf numFmtId="0" fontId="2" fillId="6" borderId="0" xfId="0" applyFont="1" applyFill="1"/>
    <xf numFmtId="0" fontId="10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8" borderId="0" xfId="0" applyFont="1" applyFill="1" applyBorder="1" applyAlignment="1">
      <alignment vertical="top"/>
    </xf>
    <xf numFmtId="3" fontId="2" fillId="8" borderId="0" xfId="0" applyNumberFormat="1" applyFont="1" applyFill="1" applyBorder="1" applyAlignment="1">
      <alignment horizontal="left" vertical="top" wrapText="1"/>
    </xf>
    <xf numFmtId="164" fontId="3" fillId="8" borderId="0" xfId="1" applyFont="1" applyFill="1" applyBorder="1" applyAlignment="1"/>
    <xf numFmtId="164" fontId="3" fillId="8" borderId="0" xfId="1" applyFont="1" applyFill="1" applyBorder="1"/>
    <xf numFmtId="164" fontId="8" fillId="8" borderId="0" xfId="1" applyFont="1" applyFill="1" applyBorder="1"/>
    <xf numFmtId="166" fontId="8" fillId="8" borderId="0" xfId="1" applyNumberFormat="1" applyFont="1" applyFill="1" applyBorder="1" applyAlignment="1">
      <alignment horizontal="right"/>
    </xf>
    <xf numFmtId="165" fontId="7" fillId="8" borderId="0" xfId="1" applyNumberFormat="1" applyFont="1" applyFill="1" applyBorder="1"/>
    <xf numFmtId="164" fontId="2" fillId="8" borderId="0" xfId="1" applyFont="1" applyFill="1" applyBorder="1" applyAlignment="1">
      <alignment horizontal="center"/>
    </xf>
    <xf numFmtId="4" fontId="10" fillId="0" borderId="0" xfId="0" applyNumberFormat="1" applyFont="1" applyBorder="1"/>
    <xf numFmtId="4" fontId="14" fillId="0" borderId="0" xfId="0" applyNumberFormat="1" applyFont="1" applyBorder="1"/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/>
    <xf numFmtId="166" fontId="18" fillId="7" borderId="6" xfId="3" applyNumberFormat="1" applyFont="1" applyFill="1" applyBorder="1"/>
    <xf numFmtId="166" fontId="18" fillId="7" borderId="6" xfId="1" applyNumberFormat="1" applyFont="1" applyFill="1" applyBorder="1" applyAlignment="1">
      <alignment horizontal="right"/>
    </xf>
    <xf numFmtId="0" fontId="18" fillId="5" borderId="13" xfId="2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3" borderId="9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3" borderId="18" xfId="0" applyFont="1" applyFill="1" applyBorder="1"/>
    <xf numFmtId="0" fontId="2" fillId="3" borderId="19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8" fillId="9" borderId="15" xfId="2" applyNumberFormat="1" applyFont="1" applyFill="1" applyBorder="1" applyAlignment="1">
      <alignment vertical="top"/>
    </xf>
    <xf numFmtId="0" fontId="13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/>
    <xf numFmtId="0" fontId="19" fillId="0" borderId="3" xfId="0" applyFont="1" applyBorder="1"/>
  </cellXfs>
  <cellStyles count="4">
    <cellStyle name="Comma" xfId="1" builtinId="3"/>
    <cellStyle name="Normal" xfId="0" builtinId="0"/>
    <cellStyle name="จุลภาค 2" xfId="3"/>
    <cellStyle name="ปกติ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885825</xdr:colOff>
      <xdr:row>44</xdr:row>
      <xdr:rowOff>0</xdr:rowOff>
    </xdr:from>
    <xdr:ext cx="3446" cy="504824"/>
    <xdr:pic>
      <xdr:nvPicPr>
        <xdr:cNvPr id="2" name="รูปภาพ 1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8601075"/>
          <a:ext cx="3446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885825</xdr:colOff>
      <xdr:row>45</xdr:row>
      <xdr:rowOff>28575</xdr:rowOff>
    </xdr:from>
    <xdr:ext cx="3446" cy="504824"/>
    <xdr:pic>
      <xdr:nvPicPr>
        <xdr:cNvPr id="3" name="รูปภาพ 2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8848725"/>
          <a:ext cx="3446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44</xdr:row>
      <xdr:rowOff>0</xdr:rowOff>
    </xdr:from>
    <xdr:ext cx="3446" cy="352424"/>
    <xdr:pic>
      <xdr:nvPicPr>
        <xdr:cNvPr id="4" name="รูปภาพ 3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601075"/>
          <a:ext cx="3446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3446" cy="380999"/>
    <xdr:pic>
      <xdr:nvPicPr>
        <xdr:cNvPr id="5" name="รูปภาพ 4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820150"/>
          <a:ext cx="344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468759</xdr:colOff>
      <xdr:row>44</xdr:row>
      <xdr:rowOff>164173</xdr:rowOff>
    </xdr:from>
    <xdr:to>
      <xdr:col>2</xdr:col>
      <xdr:colOff>1609219</xdr:colOff>
      <xdr:row>46</xdr:row>
      <xdr:rowOff>32107</xdr:rowOff>
    </xdr:to>
    <xdr:pic>
      <xdr:nvPicPr>
        <xdr:cNvPr id="6" name="รูปภาพ 5" descr="IMG.jpg"/>
        <xdr:cNvPicPr/>
      </xdr:nvPicPr>
      <xdr:blipFill>
        <a:blip xmlns:r="http://schemas.openxmlformats.org/officeDocument/2006/relationships" r:embed="rId2" cstate="print"/>
        <a:srcRect l="35462" t="64027" r="40792" b="28168"/>
        <a:stretch>
          <a:fillRect/>
        </a:stretch>
      </xdr:blipFill>
      <xdr:spPr>
        <a:xfrm>
          <a:off x="3240641" y="15746645"/>
          <a:ext cx="1140460" cy="531473"/>
        </a:xfrm>
        <a:prstGeom prst="rect">
          <a:avLst/>
        </a:prstGeom>
      </xdr:spPr>
    </xdr:pic>
    <xdr:clientData/>
  </xdr:twoCellAnchor>
  <xdr:twoCellAnchor editAs="oneCell">
    <xdr:from>
      <xdr:col>7</xdr:col>
      <xdr:colOff>885825</xdr:colOff>
      <xdr:row>45</xdr:row>
      <xdr:rowOff>28575</xdr:rowOff>
    </xdr:from>
    <xdr:to>
      <xdr:col>7</xdr:col>
      <xdr:colOff>889271</xdr:colOff>
      <xdr:row>47</xdr:row>
      <xdr:rowOff>9524</xdr:rowOff>
    </xdr:to>
    <xdr:pic>
      <xdr:nvPicPr>
        <xdr:cNvPr id="7" name="รูปภาพ 6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601075"/>
          <a:ext cx="3446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885825</xdr:colOff>
      <xdr:row>46</xdr:row>
      <xdr:rowOff>28575</xdr:rowOff>
    </xdr:from>
    <xdr:to>
      <xdr:col>7</xdr:col>
      <xdr:colOff>889271</xdr:colOff>
      <xdr:row>47</xdr:row>
      <xdr:rowOff>352424</xdr:rowOff>
    </xdr:to>
    <xdr:pic>
      <xdr:nvPicPr>
        <xdr:cNvPr id="8" name="รูปภาพ 7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848725"/>
          <a:ext cx="3446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28575</xdr:rowOff>
    </xdr:from>
    <xdr:to>
      <xdr:col>8</xdr:col>
      <xdr:colOff>3446</xdr:colOff>
      <xdr:row>46</xdr:row>
      <xdr:rowOff>114299</xdr:rowOff>
    </xdr:to>
    <xdr:pic>
      <xdr:nvPicPr>
        <xdr:cNvPr id="9" name="รูปภาพ 8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601075"/>
          <a:ext cx="3446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3446</xdr:colOff>
      <xdr:row>47</xdr:row>
      <xdr:rowOff>123824</xdr:rowOff>
    </xdr:to>
    <xdr:pic>
      <xdr:nvPicPr>
        <xdr:cNvPr id="10" name="รูปภาพ 9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820150"/>
          <a:ext cx="344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885825</xdr:colOff>
      <xdr:row>45</xdr:row>
      <xdr:rowOff>28575</xdr:rowOff>
    </xdr:from>
    <xdr:ext cx="3446" cy="504824"/>
    <xdr:pic>
      <xdr:nvPicPr>
        <xdr:cNvPr id="11" name="รูปภาพ 10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601075"/>
          <a:ext cx="3446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885825</xdr:colOff>
      <xdr:row>46</xdr:row>
      <xdr:rowOff>28575</xdr:rowOff>
    </xdr:from>
    <xdr:ext cx="3446" cy="504824"/>
    <xdr:pic>
      <xdr:nvPicPr>
        <xdr:cNvPr id="12" name="รูปภาพ 11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848725"/>
          <a:ext cx="3446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45</xdr:row>
      <xdr:rowOff>28575</xdr:rowOff>
    </xdr:from>
    <xdr:ext cx="3446" cy="352424"/>
    <xdr:pic>
      <xdr:nvPicPr>
        <xdr:cNvPr id="13" name="รูปภาพ 12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601075"/>
          <a:ext cx="3446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46</xdr:row>
      <xdr:rowOff>0</xdr:rowOff>
    </xdr:from>
    <xdr:ext cx="3446" cy="380999"/>
    <xdr:pic>
      <xdr:nvPicPr>
        <xdr:cNvPr id="14" name="รูปภาพ 13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820150"/>
          <a:ext cx="3446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961918</xdr:colOff>
      <xdr:row>46</xdr:row>
      <xdr:rowOff>265202</xdr:rowOff>
    </xdr:from>
    <xdr:ext cx="996336" cy="403513"/>
    <xdr:pic>
      <xdr:nvPicPr>
        <xdr:cNvPr id="15" name="รูปภาพ 14" descr="C:\Users\HP\Desktop\OIT ( 010)\203664_0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9474" y="15301859"/>
          <a:ext cx="996336" cy="403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2"/>
  <sheetViews>
    <sheetView tabSelected="1" zoomScale="89" zoomScaleNormal="89" workbookViewId="0">
      <selection activeCell="K13" sqref="K13"/>
    </sheetView>
  </sheetViews>
  <sheetFormatPr defaultColWidth="12.625" defaultRowHeight="15" customHeight="1"/>
  <cols>
    <col min="1" max="1" width="7.125" style="4" customWidth="1"/>
    <col min="2" max="2" width="29.25" style="4" customWidth="1"/>
    <col min="3" max="3" width="24.875" style="4" customWidth="1"/>
    <col min="4" max="4" width="12.875" style="4" customWidth="1"/>
    <col min="5" max="5" width="16.375" style="4" customWidth="1"/>
    <col min="6" max="6" width="12.875" style="4" customWidth="1"/>
    <col min="7" max="8" width="13.625" style="4" customWidth="1"/>
    <col min="9" max="9" width="11.5" style="4" customWidth="1"/>
    <col min="10" max="10" width="50.625" style="4" customWidth="1"/>
    <col min="11" max="19" width="11.875" style="4" customWidth="1"/>
    <col min="20" max="16384" width="12.625" style="4"/>
  </cols>
  <sheetData>
    <row r="1" spans="1:10" s="38" customFormat="1" ht="26.45" customHeight="1">
      <c r="A1" s="140" t="s">
        <v>48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s="38" customFormat="1" ht="26.4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 s="38" customFormat="1" ht="26.45" customHeight="1">
      <c r="A3" s="142"/>
      <c r="B3" s="141"/>
      <c r="C3" s="142"/>
      <c r="D3" s="142"/>
      <c r="E3" s="143"/>
      <c r="F3" s="143"/>
      <c r="G3" s="143"/>
      <c r="H3" s="143"/>
      <c r="I3" s="143"/>
      <c r="J3" s="142"/>
    </row>
    <row r="4" spans="1:10" ht="25.5" customHeight="1">
      <c r="A4" s="121" t="s">
        <v>19</v>
      </c>
      <c r="B4" s="123" t="s">
        <v>30</v>
      </c>
      <c r="C4" s="126" t="s">
        <v>31</v>
      </c>
      <c r="D4" s="128" t="s">
        <v>32</v>
      </c>
      <c r="E4" s="72"/>
      <c r="F4" s="131" t="s">
        <v>33</v>
      </c>
      <c r="G4" s="132"/>
      <c r="H4" s="40"/>
      <c r="I4" s="32"/>
      <c r="J4" s="128" t="s">
        <v>35</v>
      </c>
    </row>
    <row r="5" spans="1:10" ht="25.5" customHeight="1">
      <c r="A5" s="122"/>
      <c r="B5" s="124"/>
      <c r="C5" s="127"/>
      <c r="D5" s="129"/>
      <c r="E5" s="71" t="s">
        <v>43</v>
      </c>
      <c r="F5" s="133"/>
      <c r="G5" s="134"/>
      <c r="H5" s="40" t="s">
        <v>40</v>
      </c>
      <c r="I5" s="33" t="s">
        <v>34</v>
      </c>
      <c r="J5" s="129"/>
    </row>
    <row r="6" spans="1:10" ht="25.5" customHeight="1">
      <c r="A6" s="122"/>
      <c r="B6" s="125"/>
      <c r="C6" s="127"/>
      <c r="D6" s="130"/>
      <c r="E6" s="73"/>
      <c r="F6" s="135"/>
      <c r="G6" s="136"/>
      <c r="H6" s="39"/>
      <c r="I6" s="17"/>
      <c r="J6" s="130"/>
    </row>
    <row r="7" spans="1:10" ht="25.5" customHeight="1" thickBot="1">
      <c r="A7" s="16"/>
      <c r="B7" s="139" t="s">
        <v>27</v>
      </c>
      <c r="C7" s="16"/>
      <c r="D7" s="15"/>
      <c r="E7" s="15"/>
      <c r="F7" s="41" t="s">
        <v>39</v>
      </c>
      <c r="G7" s="41" t="s">
        <v>38</v>
      </c>
      <c r="H7" s="15"/>
      <c r="I7" s="15"/>
      <c r="J7" s="15"/>
    </row>
    <row r="8" spans="1:10" ht="28.35" customHeight="1" thickBot="1">
      <c r="A8" s="25"/>
      <c r="B8" s="9" t="s">
        <v>21</v>
      </c>
      <c r="C8" s="18"/>
      <c r="D8" s="19"/>
      <c r="E8" s="19"/>
      <c r="F8" s="76" t="s">
        <v>45</v>
      </c>
      <c r="G8" s="76" t="s">
        <v>46</v>
      </c>
      <c r="H8" s="19"/>
      <c r="I8" s="19"/>
      <c r="J8" s="19"/>
    </row>
    <row r="9" spans="1:10" ht="25.5" customHeight="1">
      <c r="A9" s="26"/>
      <c r="B9" s="10" t="s">
        <v>16</v>
      </c>
      <c r="C9" s="20"/>
      <c r="D9" s="21"/>
      <c r="E9" s="21"/>
      <c r="F9" s="21"/>
      <c r="G9" s="21"/>
      <c r="H9" s="21"/>
      <c r="I9" s="21"/>
      <c r="J9" s="21"/>
    </row>
    <row r="10" spans="1:10" ht="25.5" customHeight="1">
      <c r="A10" s="1">
        <v>1</v>
      </c>
      <c r="B10" s="2" t="s">
        <v>0</v>
      </c>
      <c r="C10" s="2" t="s">
        <v>37</v>
      </c>
      <c r="D10" s="79">
        <v>684000</v>
      </c>
      <c r="E10" s="80">
        <v>670400</v>
      </c>
      <c r="F10" s="83">
        <v>224800</v>
      </c>
      <c r="G10" s="84">
        <v>103600</v>
      </c>
      <c r="H10" s="84">
        <v>342000</v>
      </c>
      <c r="I10" s="42">
        <f>SUM(F10+G10)/E10*100</f>
        <v>48.985680190930786</v>
      </c>
      <c r="J10" s="34" t="s">
        <v>36</v>
      </c>
    </row>
    <row r="11" spans="1:10" ht="25.5" customHeight="1">
      <c r="A11" s="1">
        <v>2</v>
      </c>
      <c r="B11" s="2" t="s">
        <v>11</v>
      </c>
      <c r="C11" s="2" t="s">
        <v>37</v>
      </c>
      <c r="D11" s="79">
        <v>20100</v>
      </c>
      <c r="E11" s="79">
        <v>20100</v>
      </c>
      <c r="F11" s="83">
        <v>0</v>
      </c>
      <c r="G11" s="84">
        <v>7200</v>
      </c>
      <c r="H11" s="84">
        <v>12900</v>
      </c>
      <c r="I11" s="42">
        <f t="shared" ref="I11:I42" si="0">SUM(F11+G11)/E11*100</f>
        <v>35.820895522388057</v>
      </c>
      <c r="J11" s="34" t="s">
        <v>36</v>
      </c>
    </row>
    <row r="12" spans="1:10" ht="25.5" customHeight="1">
      <c r="A12" s="1">
        <v>3</v>
      </c>
      <c r="B12" s="2" t="s">
        <v>12</v>
      </c>
      <c r="C12" s="88" t="s">
        <v>47</v>
      </c>
      <c r="D12" s="79">
        <v>100</v>
      </c>
      <c r="E12" s="79">
        <v>100</v>
      </c>
      <c r="F12" s="83">
        <v>0</v>
      </c>
      <c r="G12" s="84">
        <v>0</v>
      </c>
      <c r="H12" s="84">
        <v>100</v>
      </c>
      <c r="I12" s="42">
        <f t="shared" si="0"/>
        <v>0</v>
      </c>
      <c r="J12" s="34" t="s">
        <v>36</v>
      </c>
    </row>
    <row r="13" spans="1:10" ht="25.5" customHeight="1">
      <c r="A13" s="1">
        <v>4</v>
      </c>
      <c r="B13" s="2" t="s">
        <v>13</v>
      </c>
      <c r="C13" s="2" t="s">
        <v>37</v>
      </c>
      <c r="D13" s="79">
        <v>1600</v>
      </c>
      <c r="E13" s="79">
        <v>1600</v>
      </c>
      <c r="F13" s="83">
        <v>0</v>
      </c>
      <c r="G13" s="84">
        <v>0</v>
      </c>
      <c r="H13" s="84">
        <v>1600</v>
      </c>
      <c r="I13" s="42">
        <f t="shared" si="0"/>
        <v>0</v>
      </c>
      <c r="J13" s="34" t="s">
        <v>36</v>
      </c>
    </row>
    <row r="14" spans="1:10" ht="25.5" customHeight="1">
      <c r="A14" s="1">
        <v>5</v>
      </c>
      <c r="B14" s="2" t="s">
        <v>14</v>
      </c>
      <c r="C14" s="2" t="s">
        <v>37</v>
      </c>
      <c r="D14" s="79">
        <v>30100</v>
      </c>
      <c r="E14" s="79">
        <v>30100</v>
      </c>
      <c r="F14" s="83">
        <v>0</v>
      </c>
      <c r="G14" s="84">
        <v>0</v>
      </c>
      <c r="H14" s="84">
        <v>30100</v>
      </c>
      <c r="I14" s="42">
        <f t="shared" si="0"/>
        <v>0</v>
      </c>
      <c r="J14" s="34" t="s">
        <v>36</v>
      </c>
    </row>
    <row r="15" spans="1:10" ht="25.5" customHeight="1">
      <c r="A15" s="1">
        <v>6</v>
      </c>
      <c r="B15" s="2" t="s">
        <v>1</v>
      </c>
      <c r="C15" s="2" t="s">
        <v>37</v>
      </c>
      <c r="D15" s="79">
        <v>103200</v>
      </c>
      <c r="E15" s="80">
        <v>51600</v>
      </c>
      <c r="F15" s="83">
        <v>51600</v>
      </c>
      <c r="G15" s="84">
        <v>0</v>
      </c>
      <c r="H15" s="84">
        <v>51600</v>
      </c>
      <c r="I15" s="42">
        <v>50</v>
      </c>
      <c r="J15" s="34" t="s">
        <v>36</v>
      </c>
    </row>
    <row r="16" spans="1:10" ht="25.5" customHeight="1">
      <c r="A16" s="1">
        <v>7</v>
      </c>
      <c r="B16" s="2" t="s">
        <v>2</v>
      </c>
      <c r="C16" s="2" t="s">
        <v>37</v>
      </c>
      <c r="D16" s="79">
        <v>14100</v>
      </c>
      <c r="E16" s="80">
        <v>7100</v>
      </c>
      <c r="F16" s="83">
        <v>7000</v>
      </c>
      <c r="G16" s="84">
        <v>0</v>
      </c>
      <c r="H16" s="84">
        <v>7100</v>
      </c>
      <c r="I16" s="42">
        <v>49.65</v>
      </c>
      <c r="J16" s="34" t="s">
        <v>36</v>
      </c>
    </row>
    <row r="17" spans="1:10" ht="25.5" customHeight="1">
      <c r="A17" s="1">
        <v>8</v>
      </c>
      <c r="B17" s="2" t="s">
        <v>3</v>
      </c>
      <c r="C17" s="2" t="s">
        <v>37</v>
      </c>
      <c r="D17" s="79">
        <v>31200</v>
      </c>
      <c r="E17" s="80">
        <v>44400</v>
      </c>
      <c r="F17" s="83">
        <v>14400</v>
      </c>
      <c r="G17" s="84">
        <v>14400</v>
      </c>
      <c r="H17" s="84">
        <v>15600</v>
      </c>
      <c r="I17" s="42">
        <f t="shared" si="0"/>
        <v>64.86486486486487</v>
      </c>
      <c r="J17" s="34" t="s">
        <v>36</v>
      </c>
    </row>
    <row r="18" spans="1:10" ht="25.5" customHeight="1">
      <c r="A18" s="1">
        <v>9</v>
      </c>
      <c r="B18" s="2" t="s">
        <v>15</v>
      </c>
      <c r="C18" s="2" t="s">
        <v>37</v>
      </c>
      <c r="D18" s="81">
        <v>2600</v>
      </c>
      <c r="E18" s="79">
        <v>2600</v>
      </c>
      <c r="F18" s="83">
        <v>7400</v>
      </c>
      <c r="G18" s="84">
        <v>2400</v>
      </c>
      <c r="H18" s="84">
        <v>0</v>
      </c>
      <c r="I18" s="42">
        <f t="shared" si="0"/>
        <v>376.92307692307691</v>
      </c>
      <c r="J18" s="34" t="s">
        <v>36</v>
      </c>
    </row>
    <row r="19" spans="1:10" ht="25.5" customHeight="1">
      <c r="A19" s="1">
        <v>10</v>
      </c>
      <c r="B19" s="2" t="s">
        <v>4</v>
      </c>
      <c r="C19" s="2" t="s">
        <v>37</v>
      </c>
      <c r="D19" s="79">
        <v>5500</v>
      </c>
      <c r="E19" s="80">
        <v>2800</v>
      </c>
      <c r="F19" s="83">
        <v>2700</v>
      </c>
      <c r="G19" s="84">
        <v>0</v>
      </c>
      <c r="H19" s="84">
        <v>2800</v>
      </c>
      <c r="I19" s="42">
        <f t="shared" si="0"/>
        <v>96.428571428571431</v>
      </c>
      <c r="J19" s="34" t="s">
        <v>36</v>
      </c>
    </row>
    <row r="20" spans="1:10" ht="25.5" customHeight="1">
      <c r="A20" s="1">
        <v>11</v>
      </c>
      <c r="B20" s="3" t="s">
        <v>5</v>
      </c>
      <c r="C20" s="2" t="s">
        <v>37</v>
      </c>
      <c r="D20" s="82">
        <v>325000</v>
      </c>
      <c r="E20" s="82">
        <v>325000</v>
      </c>
      <c r="F20" s="85">
        <v>81300</v>
      </c>
      <c r="G20" s="82">
        <v>81200</v>
      </c>
      <c r="H20" s="82">
        <v>162500</v>
      </c>
      <c r="I20" s="42">
        <f t="shared" si="0"/>
        <v>50</v>
      </c>
      <c r="J20" s="34" t="s">
        <v>36</v>
      </c>
    </row>
    <row r="21" spans="1:10" ht="25.5" customHeight="1">
      <c r="A21" s="1">
        <v>12</v>
      </c>
      <c r="B21" s="2" t="s">
        <v>6</v>
      </c>
      <c r="C21" s="2" t="s">
        <v>37</v>
      </c>
      <c r="D21" s="82">
        <v>563333</v>
      </c>
      <c r="E21" s="82">
        <v>563333</v>
      </c>
      <c r="F21" s="86">
        <v>140834</v>
      </c>
      <c r="G21" s="87">
        <v>140833</v>
      </c>
      <c r="H21" s="87">
        <v>281666</v>
      </c>
      <c r="I21" s="42">
        <f t="shared" si="0"/>
        <v>50.000088757448971</v>
      </c>
      <c r="J21" s="34" t="s">
        <v>36</v>
      </c>
    </row>
    <row r="22" spans="1:10" ht="25.5" customHeight="1">
      <c r="A22" s="1">
        <v>13</v>
      </c>
      <c r="B22" s="2" t="s">
        <v>7</v>
      </c>
      <c r="C22" s="2" t="s">
        <v>37</v>
      </c>
      <c r="D22" s="79">
        <v>3900</v>
      </c>
      <c r="E22" s="80">
        <v>1900</v>
      </c>
      <c r="F22" s="83">
        <v>2000</v>
      </c>
      <c r="G22" s="84">
        <v>0</v>
      </c>
      <c r="H22" s="84">
        <v>1900</v>
      </c>
      <c r="I22" s="42">
        <v>51.28</v>
      </c>
      <c r="J22" s="34" t="s">
        <v>36</v>
      </c>
    </row>
    <row r="23" spans="1:10" ht="25.5" customHeight="1">
      <c r="A23" s="1">
        <v>14</v>
      </c>
      <c r="B23" s="2" t="s">
        <v>8</v>
      </c>
      <c r="C23" s="2" t="s">
        <v>37</v>
      </c>
      <c r="D23" s="79">
        <v>7800</v>
      </c>
      <c r="E23" s="79">
        <v>7800</v>
      </c>
      <c r="F23" s="83">
        <v>0</v>
      </c>
      <c r="G23" s="84">
        <v>1950</v>
      </c>
      <c r="H23" s="84">
        <v>5850</v>
      </c>
      <c r="I23" s="42">
        <f t="shared" si="0"/>
        <v>25</v>
      </c>
      <c r="J23" s="34" t="s">
        <v>36</v>
      </c>
    </row>
    <row r="24" spans="1:10" ht="25.5" customHeight="1">
      <c r="A24" s="1"/>
      <c r="B24" s="11" t="s">
        <v>9</v>
      </c>
      <c r="C24" s="12"/>
      <c r="D24" s="47">
        <f>SUM(D10:D23)</f>
        <v>1792533</v>
      </c>
      <c r="E24" s="47">
        <f>SUM(E10:E23)</f>
        <v>1728833</v>
      </c>
      <c r="F24" s="118">
        <f>SUM(F10:F23)</f>
        <v>532034</v>
      </c>
      <c r="G24" s="118">
        <f>SUM(G10:G23)</f>
        <v>351583</v>
      </c>
      <c r="H24" s="119">
        <f t="shared" ref="H24:H42" si="1">E24-F24-G24</f>
        <v>845216</v>
      </c>
      <c r="I24" s="68">
        <f t="shared" si="0"/>
        <v>51.11060466800437</v>
      </c>
      <c r="J24" s="35"/>
    </row>
    <row r="25" spans="1:10" ht="31.5" customHeight="1">
      <c r="A25" s="1">
        <v>15</v>
      </c>
      <c r="B25" s="2" t="s">
        <v>10</v>
      </c>
      <c r="C25" s="2" t="s">
        <v>37</v>
      </c>
      <c r="D25" s="79">
        <v>40600</v>
      </c>
      <c r="E25" s="80">
        <v>104300</v>
      </c>
      <c r="F25" s="83">
        <v>33434</v>
      </c>
      <c r="G25" s="84">
        <v>38266</v>
      </c>
      <c r="H25" s="84">
        <v>73200</v>
      </c>
      <c r="I25" s="42">
        <f t="shared" si="0"/>
        <v>68.744007670182171</v>
      </c>
      <c r="J25" s="74" t="s">
        <v>44</v>
      </c>
    </row>
    <row r="26" spans="1:10" s="77" customFormat="1" ht="31.5" customHeight="1">
      <c r="A26" s="1"/>
      <c r="B26" s="2"/>
      <c r="C26" s="2"/>
      <c r="D26" s="114"/>
      <c r="E26" s="115"/>
      <c r="F26" s="116"/>
      <c r="G26" s="117"/>
      <c r="H26" s="117"/>
      <c r="I26" s="42"/>
      <c r="J26" s="74" t="s">
        <v>61</v>
      </c>
    </row>
    <row r="27" spans="1:10" ht="25.5" customHeight="1" thickBot="1">
      <c r="A27" s="5"/>
      <c r="B27" s="11" t="s">
        <v>17</v>
      </c>
      <c r="C27" s="12"/>
      <c r="D27" s="50">
        <f>SUM(D24:D25)</f>
        <v>1833133</v>
      </c>
      <c r="E27" s="50">
        <f>SUM(E24:E25)</f>
        <v>1833133</v>
      </c>
      <c r="F27" s="50">
        <f>SUM(F24:F25)</f>
        <v>565468</v>
      </c>
      <c r="G27" s="50">
        <f>SUM(G24:G25)</f>
        <v>389849</v>
      </c>
      <c r="H27" s="67">
        <f t="shared" si="1"/>
        <v>877816</v>
      </c>
      <c r="I27" s="68">
        <f t="shared" si="0"/>
        <v>52.113894627394743</v>
      </c>
      <c r="J27" s="35"/>
    </row>
    <row r="28" spans="1:10" ht="25.5" customHeight="1">
      <c r="A28" s="27"/>
      <c r="B28" s="120" t="s">
        <v>20</v>
      </c>
      <c r="C28" s="22"/>
      <c r="D28" s="51"/>
      <c r="E28" s="51"/>
      <c r="F28" s="52"/>
      <c r="G28" s="51"/>
      <c r="H28" s="51"/>
      <c r="I28" s="51"/>
      <c r="J28" s="19"/>
    </row>
    <row r="29" spans="1:10" ht="25.5" customHeight="1">
      <c r="A29" s="26"/>
      <c r="B29" s="8" t="s">
        <v>18</v>
      </c>
      <c r="C29" s="20"/>
      <c r="D29" s="53"/>
      <c r="E29" s="53"/>
      <c r="F29" s="54"/>
      <c r="G29" s="53"/>
      <c r="H29" s="53"/>
      <c r="I29" s="53"/>
      <c r="J29" s="21"/>
    </row>
    <row r="30" spans="1:10" ht="25.5" customHeight="1">
      <c r="A30" s="1"/>
      <c r="B30" s="30" t="s">
        <v>28</v>
      </c>
      <c r="C30" s="31"/>
      <c r="D30" s="56"/>
      <c r="E30" s="56"/>
      <c r="F30" s="57"/>
      <c r="G30" s="56"/>
      <c r="H30" s="56"/>
      <c r="I30" s="56"/>
      <c r="J30" s="29"/>
    </row>
    <row r="31" spans="1:10" ht="25.5" customHeight="1">
      <c r="A31" s="1"/>
      <c r="B31" s="23" t="s">
        <v>22</v>
      </c>
      <c r="C31" s="2"/>
      <c r="D31" s="46"/>
      <c r="E31" s="46"/>
      <c r="F31" s="43"/>
      <c r="G31" s="44"/>
      <c r="H31" s="44"/>
      <c r="I31" s="44"/>
      <c r="J31" s="6"/>
    </row>
    <row r="32" spans="1:10" ht="25.5" customHeight="1">
      <c r="A32" s="1">
        <v>16</v>
      </c>
      <c r="B32" s="2" t="s">
        <v>29</v>
      </c>
      <c r="C32" s="2" t="s">
        <v>37</v>
      </c>
      <c r="D32" s="79">
        <v>14800</v>
      </c>
      <c r="E32" s="79">
        <v>14800</v>
      </c>
      <c r="F32" s="83">
        <v>0</v>
      </c>
      <c r="G32" s="84">
        <v>0</v>
      </c>
      <c r="H32" s="84">
        <v>14800</v>
      </c>
      <c r="I32" s="42">
        <f t="shared" si="0"/>
        <v>0</v>
      </c>
      <c r="J32" s="34" t="s">
        <v>36</v>
      </c>
    </row>
    <row r="33" spans="1:10" ht="25.5" customHeight="1">
      <c r="A33" s="1"/>
      <c r="B33" s="24" t="s">
        <v>23</v>
      </c>
      <c r="C33" s="2"/>
      <c r="D33" s="89"/>
      <c r="E33" s="89"/>
      <c r="F33" s="90"/>
      <c r="G33" s="91"/>
      <c r="H33" s="91"/>
      <c r="I33" s="45"/>
      <c r="J33" s="34"/>
    </row>
    <row r="34" spans="1:10" ht="25.5" customHeight="1">
      <c r="A34" s="1">
        <v>17</v>
      </c>
      <c r="B34" s="7" t="s">
        <v>29</v>
      </c>
      <c r="C34" s="2" t="s">
        <v>37</v>
      </c>
      <c r="D34" s="79">
        <v>33600</v>
      </c>
      <c r="E34" s="79">
        <v>33600</v>
      </c>
      <c r="F34" s="83">
        <v>16800</v>
      </c>
      <c r="G34" s="84">
        <v>0</v>
      </c>
      <c r="H34" s="84">
        <v>16800</v>
      </c>
      <c r="I34" s="42">
        <f t="shared" si="0"/>
        <v>50</v>
      </c>
      <c r="J34" s="34" t="s">
        <v>36</v>
      </c>
    </row>
    <row r="35" spans="1:10" ht="25.5" customHeight="1">
      <c r="A35" s="1"/>
      <c r="B35" s="11" t="s">
        <v>17</v>
      </c>
      <c r="C35" s="12"/>
      <c r="D35" s="59">
        <f>SUM(D32:D34)</f>
        <v>48400</v>
      </c>
      <c r="E35" s="59">
        <f>SUM(E32:E34)</f>
        <v>48400</v>
      </c>
      <c r="F35" s="48">
        <v>16800</v>
      </c>
      <c r="G35" s="49">
        <f>SUM(G34,G32)</f>
        <v>0</v>
      </c>
      <c r="H35" s="67">
        <f t="shared" si="1"/>
        <v>31600</v>
      </c>
      <c r="I35" s="68">
        <f t="shared" si="0"/>
        <v>34.710743801652896</v>
      </c>
      <c r="J35" s="13"/>
    </row>
    <row r="36" spans="1:10" ht="27.95" customHeight="1">
      <c r="A36" s="26"/>
      <c r="B36" s="96" t="s">
        <v>49</v>
      </c>
      <c r="C36" s="20"/>
      <c r="D36" s="53"/>
      <c r="E36" s="53"/>
      <c r="F36" s="54"/>
      <c r="G36" s="55"/>
      <c r="H36" s="55"/>
      <c r="I36" s="55"/>
      <c r="J36" s="21"/>
    </row>
    <row r="37" spans="1:10" ht="25.5" customHeight="1">
      <c r="A37" s="1"/>
      <c r="B37" s="97" t="s">
        <v>53</v>
      </c>
      <c r="C37" s="28"/>
      <c r="D37" s="60"/>
      <c r="E37" s="60"/>
      <c r="F37" s="61"/>
      <c r="G37" s="62"/>
      <c r="H37" s="62"/>
      <c r="I37" s="62"/>
      <c r="J37" s="29"/>
    </row>
    <row r="38" spans="1:10" ht="25.5" customHeight="1">
      <c r="A38" s="1"/>
      <c r="B38" s="98" t="s">
        <v>54</v>
      </c>
      <c r="C38" s="28"/>
      <c r="D38" s="56"/>
      <c r="E38" s="56"/>
      <c r="F38" s="57"/>
      <c r="G38" s="58"/>
      <c r="H38" s="58"/>
      <c r="I38" s="58"/>
      <c r="J38" s="29"/>
    </row>
    <row r="39" spans="1:10" ht="25.5" customHeight="1">
      <c r="A39" s="1">
        <v>18</v>
      </c>
      <c r="B39" s="92" t="s">
        <v>26</v>
      </c>
      <c r="C39" s="93" t="s">
        <v>50</v>
      </c>
      <c r="D39" s="81">
        <v>9000</v>
      </c>
      <c r="E39" s="81">
        <v>9000</v>
      </c>
      <c r="F39" s="94" t="s">
        <v>51</v>
      </c>
      <c r="G39" s="95">
        <v>9000</v>
      </c>
      <c r="H39" s="95">
        <v>0</v>
      </c>
      <c r="I39" s="42">
        <v>100</v>
      </c>
      <c r="J39" s="34" t="s">
        <v>36</v>
      </c>
    </row>
    <row r="40" spans="1:10" ht="25.5" customHeight="1">
      <c r="A40" s="1">
        <v>19</v>
      </c>
      <c r="B40" s="92" t="s">
        <v>25</v>
      </c>
      <c r="C40" s="93" t="s">
        <v>50</v>
      </c>
      <c r="D40" s="81">
        <v>4900</v>
      </c>
      <c r="E40" s="81">
        <v>4900</v>
      </c>
      <c r="F40" s="94" t="s">
        <v>51</v>
      </c>
      <c r="G40" s="95">
        <v>4900</v>
      </c>
      <c r="H40" s="95">
        <v>0</v>
      </c>
      <c r="I40" s="42">
        <v>100</v>
      </c>
      <c r="J40" s="34" t="s">
        <v>36</v>
      </c>
    </row>
    <row r="41" spans="1:10" ht="25.5" customHeight="1">
      <c r="A41" s="1">
        <v>20</v>
      </c>
      <c r="B41" s="92" t="s">
        <v>52</v>
      </c>
      <c r="C41" s="93" t="s">
        <v>50</v>
      </c>
      <c r="D41" s="81">
        <v>11200</v>
      </c>
      <c r="E41" s="81">
        <v>11200</v>
      </c>
      <c r="F41" s="94" t="s">
        <v>51</v>
      </c>
      <c r="G41" s="95">
        <v>11200</v>
      </c>
      <c r="H41" s="95">
        <v>0</v>
      </c>
      <c r="I41" s="42">
        <v>100</v>
      </c>
      <c r="J41" s="34" t="s">
        <v>36</v>
      </c>
    </row>
    <row r="42" spans="1:10" ht="25.5" customHeight="1">
      <c r="A42" s="1"/>
      <c r="B42" s="14" t="s">
        <v>24</v>
      </c>
      <c r="C42" s="14"/>
      <c r="D42" s="63">
        <f>SUM(D39:D41)</f>
        <v>25100</v>
      </c>
      <c r="E42" s="63">
        <f>SUM(E39:E41)</f>
        <v>25100</v>
      </c>
      <c r="F42" s="64">
        <v>0</v>
      </c>
      <c r="G42" s="65">
        <f>SUM(G39:G41)</f>
        <v>25100</v>
      </c>
      <c r="H42" s="75">
        <f t="shared" si="1"/>
        <v>0</v>
      </c>
      <c r="I42" s="69">
        <f t="shared" si="0"/>
        <v>100</v>
      </c>
      <c r="J42" s="36" t="s">
        <v>36</v>
      </c>
    </row>
    <row r="43" spans="1:10" ht="25.5" customHeight="1">
      <c r="A43" s="1"/>
      <c r="B43" s="28"/>
      <c r="C43" s="28"/>
      <c r="D43" s="66"/>
      <c r="E43" s="66"/>
      <c r="F43" s="61"/>
      <c r="G43" s="62"/>
      <c r="H43" s="62"/>
      <c r="I43" s="62"/>
      <c r="J43" s="29"/>
    </row>
    <row r="44" spans="1:10" ht="25.5" customHeight="1">
      <c r="A44" s="1"/>
      <c r="B44" s="28"/>
      <c r="C44" s="28"/>
      <c r="D44" s="66"/>
      <c r="E44" s="66"/>
      <c r="F44" s="57"/>
      <c r="G44" s="58"/>
      <c r="H44" s="58"/>
      <c r="I44" s="58"/>
      <c r="J44" s="29"/>
    </row>
    <row r="45" spans="1:10" s="77" customFormat="1" ht="25.5" customHeight="1">
      <c r="A45" s="105"/>
      <c r="B45" s="106"/>
      <c r="C45" s="107"/>
      <c r="D45" s="108"/>
      <c r="E45" s="109"/>
      <c r="F45" s="110"/>
      <c r="G45" s="110"/>
      <c r="H45" s="111"/>
      <c r="I45" s="112"/>
      <c r="J45" s="113"/>
    </row>
    <row r="46" spans="1:10" s="37" customFormat="1" ht="27" customHeight="1">
      <c r="B46" s="101" t="s">
        <v>42</v>
      </c>
      <c r="C46" s="102"/>
      <c r="D46" s="78" t="s">
        <v>41</v>
      </c>
      <c r="E46" s="103"/>
      <c r="F46" s="78"/>
      <c r="G46" s="137" t="s">
        <v>57</v>
      </c>
      <c r="H46" s="137"/>
      <c r="I46" s="137"/>
      <c r="J46" s="70"/>
    </row>
    <row r="47" spans="1:10" s="37" customFormat="1" ht="26.45" customHeight="1">
      <c r="B47" s="104"/>
      <c r="C47" s="103" t="s">
        <v>55</v>
      </c>
      <c r="D47" s="138"/>
      <c r="E47" s="138"/>
      <c r="F47" s="138"/>
      <c r="G47" s="78"/>
      <c r="H47" s="103"/>
      <c r="I47" s="78"/>
    </row>
    <row r="48" spans="1:10" s="37" customFormat="1" ht="33.6" customHeight="1">
      <c r="B48" s="103"/>
      <c r="C48" s="103" t="s">
        <v>56</v>
      </c>
      <c r="D48" s="137"/>
      <c r="E48" s="137"/>
      <c r="F48" s="137"/>
      <c r="G48" s="138" t="s">
        <v>60</v>
      </c>
      <c r="H48" s="138"/>
      <c r="I48" s="138"/>
    </row>
    <row r="49" spans="2:10" ht="25.5" customHeight="1">
      <c r="G49" s="137" t="s">
        <v>58</v>
      </c>
      <c r="H49" s="137"/>
      <c r="I49" s="137"/>
    </row>
    <row r="50" spans="2:10" ht="25.5" customHeight="1">
      <c r="B50" s="99"/>
      <c r="C50" s="99"/>
      <c r="D50" s="99"/>
      <c r="E50" s="99"/>
      <c r="F50" s="99"/>
      <c r="G50" s="137" t="s">
        <v>59</v>
      </c>
      <c r="H50" s="137"/>
      <c r="I50" s="137"/>
      <c r="J50" s="100"/>
    </row>
    <row r="51" spans="2:10" ht="25.5" customHeight="1"/>
    <row r="52" spans="2:10" ht="25.5" customHeight="1"/>
    <row r="53" spans="2:10" ht="25.5" customHeight="1"/>
    <row r="54" spans="2:10" ht="25.5" customHeight="1"/>
    <row r="55" spans="2:10" ht="25.5" customHeight="1"/>
    <row r="56" spans="2:10" ht="25.5" customHeight="1"/>
    <row r="57" spans="2:10" ht="25.5" customHeight="1"/>
    <row r="58" spans="2:10" ht="25.5" customHeight="1"/>
    <row r="59" spans="2:10" ht="25.5" customHeight="1"/>
    <row r="60" spans="2:10" ht="25.5" customHeight="1"/>
    <row r="61" spans="2:10" ht="25.5" customHeight="1"/>
    <row r="62" spans="2:10" ht="25.5" customHeight="1"/>
    <row r="63" spans="2:10" ht="25.5" customHeight="1"/>
    <row r="64" spans="2:10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/>
    <row r="702" ht="25.5" customHeight="1"/>
    <row r="703" ht="25.5" customHeight="1"/>
    <row r="704" ht="25.5" customHeight="1"/>
    <row r="705" ht="25.5" customHeight="1"/>
    <row r="706" ht="25.5" customHeight="1"/>
    <row r="707" ht="25.5" customHeight="1"/>
    <row r="708" ht="25.5" customHeight="1"/>
    <row r="709" ht="25.5" customHeight="1"/>
    <row r="710" ht="25.5" customHeight="1"/>
    <row r="711" ht="25.5" customHeight="1"/>
    <row r="712" ht="25.5" customHeight="1"/>
    <row r="713" ht="25.5" customHeight="1"/>
    <row r="714" ht="25.5" customHeight="1"/>
    <row r="715" ht="25.5" customHeight="1"/>
    <row r="716" ht="25.5" customHeight="1"/>
    <row r="717" ht="25.5" customHeight="1"/>
    <row r="718" ht="25.5" customHeight="1"/>
    <row r="719" ht="25.5" customHeight="1"/>
    <row r="720" ht="25.5" customHeight="1"/>
    <row r="721" ht="25.5" customHeight="1"/>
    <row r="722" ht="25.5" customHeight="1"/>
    <row r="723" ht="25.5" customHeight="1"/>
    <row r="724" ht="25.5" customHeight="1"/>
    <row r="725" ht="25.5" customHeight="1"/>
    <row r="726" ht="25.5" customHeight="1"/>
    <row r="727" ht="25.5" customHeight="1"/>
    <row r="728" ht="25.5" customHeight="1"/>
    <row r="729" ht="25.5" customHeight="1"/>
    <row r="730" ht="25.5" customHeight="1"/>
    <row r="731" ht="25.5" customHeight="1"/>
    <row r="732" ht="25.5" customHeight="1"/>
    <row r="733" ht="25.5" customHeight="1"/>
    <row r="734" ht="25.5" customHeight="1"/>
    <row r="735" ht="25.5" customHeight="1"/>
    <row r="736" ht="25.5" customHeight="1"/>
    <row r="737" ht="25.5" customHeight="1"/>
    <row r="738" ht="25.5" customHeight="1"/>
    <row r="739" ht="25.5" customHeight="1"/>
    <row r="740" ht="25.5" customHeight="1"/>
    <row r="741" ht="25.5" customHeight="1"/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  <row r="943" ht="25.5" customHeight="1"/>
    <row r="944" ht="25.5" customHeight="1"/>
    <row r="945" ht="25.5" customHeight="1"/>
    <row r="946" ht="25.5" customHeight="1"/>
    <row r="947" ht="25.5" customHeight="1"/>
    <row r="948" ht="25.5" customHeight="1"/>
    <row r="949" ht="25.5" customHeight="1"/>
    <row r="950" ht="25.5" customHeight="1"/>
    <row r="951" ht="25.5" customHeight="1"/>
    <row r="952" ht="25.5" customHeight="1"/>
    <row r="953" ht="25.5" customHeight="1"/>
    <row r="954" ht="25.5" customHeight="1"/>
    <row r="955" ht="25.5" customHeight="1"/>
    <row r="956" ht="25.5" customHeight="1"/>
    <row r="957" ht="25.5" customHeight="1"/>
    <row r="958" ht="25.5" customHeight="1"/>
    <row r="959" ht="25.5" customHeight="1"/>
    <row r="960" ht="25.5" customHeight="1"/>
    <row r="961" ht="25.5" customHeight="1"/>
    <row r="962" ht="25.5" customHeight="1"/>
    <row r="963" ht="25.5" customHeight="1"/>
    <row r="964" ht="25.5" customHeight="1"/>
    <row r="965" ht="25.5" customHeight="1"/>
    <row r="966" ht="25.5" customHeight="1"/>
    <row r="967" ht="25.5" customHeight="1"/>
    <row r="968" ht="25.5" customHeight="1"/>
    <row r="969" ht="25.5" customHeight="1"/>
    <row r="970" ht="25.5" customHeight="1"/>
    <row r="971" ht="25.5" customHeight="1"/>
    <row r="972" ht="25.5" customHeight="1"/>
    <row r="973" ht="25.5" customHeight="1"/>
    <row r="974" ht="25.5" customHeight="1"/>
    <row r="975" ht="25.5" customHeight="1"/>
    <row r="976" ht="25.5" customHeight="1"/>
    <row r="977" ht="25.5" customHeight="1"/>
    <row r="978" ht="25.5" customHeight="1"/>
    <row r="979" ht="25.5" customHeight="1"/>
    <row r="980" ht="25.5" customHeight="1"/>
    <row r="981" ht="25.5" customHeight="1"/>
    <row r="982" ht="25.5" customHeight="1"/>
    <row r="983" ht="25.5" customHeight="1"/>
    <row r="984" ht="25.5" customHeight="1"/>
    <row r="985" ht="25.5" customHeight="1"/>
    <row r="986" ht="25.5" customHeight="1"/>
    <row r="987" ht="25.5" customHeight="1"/>
    <row r="988" ht="25.5" customHeight="1"/>
    <row r="989" ht="25.5" customHeight="1"/>
    <row r="990" ht="25.5" customHeight="1"/>
    <row r="991" ht="25.5" customHeight="1"/>
    <row r="992" ht="25.5" customHeight="1"/>
    <row r="993" ht="25.5" customHeight="1"/>
    <row r="994" ht="25.5" customHeight="1"/>
    <row r="995" ht="25.5" customHeight="1"/>
    <row r="996" ht="25.5" customHeight="1"/>
    <row r="997" ht="25.5" customHeight="1"/>
    <row r="998" ht="25.5" customHeight="1"/>
    <row r="999" ht="25.5" customHeight="1"/>
    <row r="1000" ht="25.5" customHeight="1"/>
    <row r="1001" ht="25.5" customHeight="1"/>
    <row r="1002" ht="25.5" customHeight="1"/>
    <row r="1003" ht="25.5" customHeight="1"/>
    <row r="1004" ht="25.5" customHeight="1"/>
    <row r="1005" ht="25.5" customHeight="1"/>
    <row r="1006" ht="25.5" customHeight="1"/>
    <row r="1007" ht="25.5" customHeight="1"/>
    <row r="1008" ht="25.5" customHeight="1"/>
    <row r="1009" ht="25.5" customHeight="1"/>
    <row r="1010" ht="25.5" customHeight="1"/>
    <row r="1011" ht="25.5" customHeight="1"/>
    <row r="1012" ht="25.5" customHeight="1"/>
  </sheetData>
  <mergeCells count="13">
    <mergeCell ref="G50:I50"/>
    <mergeCell ref="D47:F47"/>
    <mergeCell ref="D48:F48"/>
    <mergeCell ref="G46:I46"/>
    <mergeCell ref="G48:I48"/>
    <mergeCell ref="G49:I49"/>
    <mergeCell ref="A1:J3"/>
    <mergeCell ref="A4:A6"/>
    <mergeCell ref="B4:B6"/>
    <mergeCell ref="C4:C6"/>
    <mergeCell ref="D4:D6"/>
    <mergeCell ref="J4:J6"/>
    <mergeCell ref="F4:G6"/>
  </mergeCells>
  <phoneticPr fontId="5" type="noConversion"/>
  <pageMargins left="0.11811023622047245" right="0.11811023622047245" top="0.78740157480314965" bottom="0.35433070866141736" header="0" footer="0"/>
  <pageSetup paperSize="9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จัดสรรงยประมาณ 2569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2026-05-20T08:26:25Z</cp:lastPrinted>
  <dcterms:created xsi:type="dcterms:W3CDTF">2024-01-10T07:59:11Z</dcterms:created>
  <dcterms:modified xsi:type="dcterms:W3CDTF">2026-07-23T07:52:51Z</dcterms:modified>
</cp:coreProperties>
</file>